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898" activeTab="0"/>
  </bookViews>
  <sheets>
    <sheet name="младш" sheetId="1" r:id="rId1"/>
    <sheet name="ср и ст" sheetId="2" r:id="rId2"/>
  </sheets>
  <definedNames/>
  <calcPr fullCalcOnLoad="1"/>
</workbook>
</file>

<file path=xl/sharedStrings.xml><?xml version="1.0" encoding="utf-8"?>
<sst xmlns="http://schemas.openxmlformats.org/spreadsheetml/2006/main" count="137" uniqueCount="69">
  <si>
    <t>название команды</t>
  </si>
  <si>
    <t>место</t>
  </si>
  <si>
    <t>образовательная организация</t>
  </si>
  <si>
    <t>сумма штрафных баллов</t>
  </si>
  <si>
    <t>тропление лыжни</t>
  </si>
  <si>
    <t>первая медицинская помощь</t>
  </si>
  <si>
    <t>костёр</t>
  </si>
  <si>
    <t>НЕПОСЕДЫ</t>
  </si>
  <si>
    <t>СОЛНЫШКО</t>
  </si>
  <si>
    <t>ДДЮТ,МБОУ СОШ №62</t>
  </si>
  <si>
    <t>МБОУ IT-Лицей№24</t>
  </si>
  <si>
    <t>ДДЮТ, МБОУ СОШ № 5</t>
  </si>
  <si>
    <t>ДДЮТ, МБОУ СОШ №84</t>
  </si>
  <si>
    <t xml:space="preserve"> МБОУ ДО ДДЮТ г.Ижевска</t>
  </si>
  <si>
    <t>младшая группа 9-10 лет</t>
  </si>
  <si>
    <t>Пиминова Ю.В.</t>
  </si>
  <si>
    <t>МБОУ СОШ №57</t>
  </si>
  <si>
    <t>МБОУ СОШ №34</t>
  </si>
  <si>
    <t>навесная переправа</t>
  </si>
  <si>
    <t>предстартовая подготовка</t>
  </si>
  <si>
    <t xml:space="preserve">ДДЮТ, МБОУ СОШ № 97 </t>
  </si>
  <si>
    <t>Вертикаль</t>
  </si>
  <si>
    <t>Протокол результатов соревнований</t>
  </si>
  <si>
    <t>20 февраля 2019 год</t>
  </si>
  <si>
    <t>НЕУГОМОН</t>
  </si>
  <si>
    <t>БГОУ УР УГНГ</t>
  </si>
  <si>
    <t>СуперУдмурты</t>
  </si>
  <si>
    <t>СМЕЛЫЕ</t>
  </si>
  <si>
    <t>ЗАЩИТНИКИ</t>
  </si>
  <si>
    <t>Ноша О.А.</t>
  </si>
  <si>
    <t>Приветствие команды</t>
  </si>
  <si>
    <t xml:space="preserve">следы животных </t>
  </si>
  <si>
    <t>ЗВЕЗДНЫЕ ОРЛЫ</t>
  </si>
  <si>
    <t>Главный судья соревнований _____________________________</t>
  </si>
  <si>
    <t xml:space="preserve">Главный секретарь соревнований _________________________ </t>
  </si>
  <si>
    <t>подъем "елочкой"/лесенкой</t>
  </si>
  <si>
    <t>спуск с торможением</t>
  </si>
  <si>
    <t>ПОЛЯНА ЗАДАНИЙ</t>
  </si>
  <si>
    <t>подъём спортивным способом</t>
  </si>
  <si>
    <t>спуск спортивным способом</t>
  </si>
  <si>
    <t>определение точки стояния</t>
  </si>
  <si>
    <t>контрольный туристский маршрут</t>
  </si>
  <si>
    <t>Туристская песня</t>
  </si>
  <si>
    <t xml:space="preserve">К*2 =баллы </t>
  </si>
  <si>
    <t>К*0,8= баллы</t>
  </si>
  <si>
    <t>сумма</t>
  </si>
  <si>
    <t>сн</t>
  </si>
  <si>
    <t xml:space="preserve"> место</t>
  </si>
  <si>
    <t>конкурсная программа</t>
  </si>
  <si>
    <t>туристский поход</t>
  </si>
  <si>
    <t xml:space="preserve">сумма баллов </t>
  </si>
  <si>
    <t>МБОУ СОШ № 57</t>
  </si>
  <si>
    <t>№</t>
  </si>
  <si>
    <t>установка палатки</t>
  </si>
  <si>
    <t>оценка отчета</t>
  </si>
  <si>
    <t>К*1= баллы</t>
  </si>
  <si>
    <t xml:space="preserve">Городские зимние туристские соревнования обучающихся   «СНЕЖИНКА 2019»
</t>
  </si>
  <si>
    <t>Управление образования Администрации г.Ижевска</t>
  </si>
  <si>
    <t>МБОУ ДО "Дворец детского юношеского творчества" г.Ижевска</t>
  </si>
  <si>
    <t>РДМОО "Союз туристов Удмуртии.Федерация спортивного туризма"</t>
  </si>
  <si>
    <t>средняя (11-13 лет ) и старшая(14-16 лет) группы</t>
  </si>
  <si>
    <t>МБОУ ДО ДДЮТ</t>
  </si>
  <si>
    <t>Пятый элемент</t>
  </si>
  <si>
    <t>Дружба</t>
  </si>
  <si>
    <t>Лось</t>
  </si>
  <si>
    <t>Пирамида</t>
  </si>
  <si>
    <t>тропление лыжни по азимуту</t>
  </si>
  <si>
    <t>транспортировка пострадавшего</t>
  </si>
  <si>
    <t>ледовая переправа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</si>
</sst>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h:mm"/>
    <numFmt numFmtId="181" formatCode="h:mm:ss;@"/>
    <numFmt numFmtId="182" formatCode="h:mm;@"/>
    <numFmt numFmtId="183" formatCode="0.000"/>
    <numFmt numFmtId="184" formatCode="0.0000"/>
    <numFmt numFmtId="185" formatCode="0.0"/>
    <numFmt numFmtId="186" formatCode="[$-F400]h:mm:ss\ AM/PM"/>
    <numFmt numFmtId="187" formatCode="[$-FC19]d\ mmmm\ yyyy\ &quot;г.&quot;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7">
    <font>
      <sz val="10"/>
      <name val="Arial"/>
      <family val="0"/>
    </font>
    <font>
      <b/>
      <sz val="14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32" borderId="10" xfId="0" applyFont="1" applyFill="1" applyBorder="1" applyAlignment="1">
      <alignment horizontal="center" vertical="center"/>
    </xf>
    <xf numFmtId="0" fontId="0" fillId="32" borderId="11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textRotation="90"/>
    </xf>
    <xf numFmtId="0" fontId="0" fillId="0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/>
    </xf>
    <xf numFmtId="0" fontId="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textRotation="90"/>
    </xf>
    <xf numFmtId="0" fontId="0" fillId="0" borderId="14" xfId="0" applyFont="1" applyBorder="1" applyAlignment="1">
      <alignment horizontal="center" vertical="center" textRotation="90"/>
    </xf>
    <xf numFmtId="0" fontId="0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/>
    </xf>
    <xf numFmtId="0" fontId="0" fillId="0" borderId="13" xfId="0" applyNumberFormat="1" applyFont="1" applyBorder="1" applyAlignment="1">
      <alignment horizontal="center" vertical="center"/>
    </xf>
    <xf numFmtId="0" fontId="0" fillId="32" borderId="15" xfId="0" applyNumberFormat="1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textRotation="90"/>
    </xf>
    <xf numFmtId="0" fontId="9" fillId="0" borderId="12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1" fillId="0" borderId="18" xfId="0" applyFont="1" applyBorder="1" applyAlignment="1">
      <alignment vertical="top" wrapText="1"/>
    </xf>
    <xf numFmtId="0" fontId="12" fillId="0" borderId="12" xfId="0" applyFont="1" applyBorder="1" applyAlignment="1">
      <alignment horizontal="center" vertical="center" wrapText="1"/>
    </xf>
    <xf numFmtId="0" fontId="11" fillId="0" borderId="19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center" vertical="center" wrapText="1"/>
    </xf>
    <xf numFmtId="185" fontId="9" fillId="0" borderId="14" xfId="0" applyNumberFormat="1" applyFont="1" applyBorder="1" applyAlignment="1">
      <alignment horizontal="center" vertical="center"/>
    </xf>
    <xf numFmtId="185" fontId="9" fillId="0" borderId="16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 textRotation="90"/>
    </xf>
    <xf numFmtId="0" fontId="1" fillId="0" borderId="27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0" fillId="33" borderId="10" xfId="0" applyFont="1" applyFill="1" applyBorder="1" applyAlignment="1">
      <alignment horizontal="center" vertical="center" textRotation="255"/>
    </xf>
    <xf numFmtId="49" fontId="0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9"/>
  <sheetViews>
    <sheetView tabSelected="1" zoomScalePageLayoutView="0" workbookViewId="0" topLeftCell="A9">
      <selection activeCell="AE12" sqref="AE12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7.57421875" style="0" customWidth="1"/>
    <col min="4" max="4" width="4.140625" style="0" customWidth="1"/>
    <col min="5" max="5" width="4.00390625" style="0" customWidth="1"/>
    <col min="6" max="6" width="4.28125" style="0" customWidth="1"/>
    <col min="7" max="7" width="4.00390625" style="0" customWidth="1"/>
    <col min="8" max="8" width="4.57421875" style="0" customWidth="1"/>
    <col min="9" max="9" width="3.7109375" style="0" customWidth="1"/>
    <col min="10" max="10" width="3.421875" style="0" customWidth="1"/>
    <col min="11" max="11" width="3.57421875" style="0" customWidth="1"/>
    <col min="12" max="12" width="4.00390625" style="0" customWidth="1"/>
    <col min="13" max="13" width="3.7109375" style="0" customWidth="1"/>
    <col min="14" max="15" width="3.8515625" style="0" customWidth="1"/>
    <col min="16" max="16" width="3.140625" style="0" customWidth="1"/>
    <col min="17" max="17" width="3.7109375" style="0" customWidth="1"/>
    <col min="18" max="18" width="3.57421875" style="0" customWidth="1"/>
    <col min="19" max="19" width="3.00390625" style="0" customWidth="1"/>
    <col min="20" max="21" width="3.8515625" style="0" customWidth="1"/>
    <col min="22" max="22" width="3.28125" style="0" customWidth="1"/>
    <col min="23" max="23" width="4.140625" style="0" customWidth="1"/>
    <col min="24" max="25" width="4.421875" style="0" customWidth="1"/>
    <col min="26" max="26" width="4.57421875" style="0" customWidth="1"/>
    <col min="27" max="27" width="4.140625" style="0" customWidth="1"/>
    <col min="28" max="28" width="4.8515625" style="0" customWidth="1"/>
  </cols>
  <sheetData>
    <row r="1" spans="1:28" ht="12.75">
      <c r="A1" s="70" t="s">
        <v>57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</row>
    <row r="2" spans="1:28" ht="12.75">
      <c r="A2" s="70" t="s">
        <v>58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</row>
    <row r="3" spans="1:28" ht="12.75">
      <c r="A3" s="70" t="s">
        <v>59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</row>
    <row r="4" spans="1:28" ht="21.75" customHeight="1">
      <c r="A4" s="61" t="s">
        <v>56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</row>
    <row r="5" spans="1:38" ht="12.75">
      <c r="A5" s="2" t="s">
        <v>23</v>
      </c>
      <c r="B5" s="4"/>
      <c r="C5" s="4"/>
      <c r="D5" s="1"/>
      <c r="E5" s="1"/>
      <c r="F5" s="1"/>
      <c r="G5" s="1"/>
      <c r="H5" s="1"/>
      <c r="I5" s="1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AA5" s="18"/>
      <c r="AB5" s="9" t="s">
        <v>13</v>
      </c>
      <c r="AC5" s="18"/>
      <c r="AD5" s="18"/>
      <c r="AE5" s="18"/>
      <c r="AF5" s="18"/>
      <c r="AG5" s="18"/>
      <c r="AH5" s="18"/>
      <c r="AI5" s="18"/>
      <c r="AJ5" s="18"/>
      <c r="AK5" s="18"/>
      <c r="AL5" s="18"/>
    </row>
    <row r="6" spans="1:28" ht="22.5" customHeight="1">
      <c r="A6" s="71" t="s">
        <v>22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</row>
    <row r="7" spans="1:24" ht="18.75" thickBot="1">
      <c r="A7" s="64" t="s">
        <v>14</v>
      </c>
      <c r="B7" s="65"/>
      <c r="C7" s="65"/>
      <c r="D7" s="65"/>
      <c r="E7" s="65"/>
      <c r="F7" s="65"/>
      <c r="G7" s="15"/>
      <c r="H7" s="15"/>
      <c r="I7" s="15"/>
      <c r="J7" s="66"/>
      <c r="K7" s="66"/>
      <c r="L7" s="66"/>
      <c r="M7" s="66"/>
      <c r="N7" s="66"/>
      <c r="O7" s="66"/>
      <c r="P7" s="66"/>
      <c r="Q7" s="16"/>
      <c r="R7" s="16"/>
      <c r="S7" s="16"/>
      <c r="T7" s="16"/>
      <c r="U7" s="16"/>
      <c r="V7" s="16"/>
      <c r="W7" s="16"/>
      <c r="X7" s="17"/>
    </row>
    <row r="8" spans="1:28" ht="36.75" customHeight="1">
      <c r="A8" s="78" t="s">
        <v>52</v>
      </c>
      <c r="B8" s="79" t="s">
        <v>2</v>
      </c>
      <c r="C8" s="62" t="s">
        <v>0</v>
      </c>
      <c r="D8" s="67" t="s">
        <v>48</v>
      </c>
      <c r="E8" s="68"/>
      <c r="F8" s="68"/>
      <c r="G8" s="68"/>
      <c r="H8" s="69"/>
      <c r="I8" s="67" t="s">
        <v>41</v>
      </c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9"/>
      <c r="X8" s="72" t="s">
        <v>49</v>
      </c>
      <c r="Y8" s="73"/>
      <c r="Z8" s="73"/>
      <c r="AA8" s="74" t="s">
        <v>50</v>
      </c>
      <c r="AB8" s="76" t="s">
        <v>1</v>
      </c>
    </row>
    <row r="9" spans="1:28" ht="146.25">
      <c r="A9" s="78"/>
      <c r="B9" s="79"/>
      <c r="C9" s="62"/>
      <c r="D9" s="30" t="s">
        <v>30</v>
      </c>
      <c r="E9" s="14" t="s">
        <v>42</v>
      </c>
      <c r="F9" s="14" t="s">
        <v>45</v>
      </c>
      <c r="G9" s="23" t="s">
        <v>47</v>
      </c>
      <c r="H9" s="31" t="s">
        <v>44</v>
      </c>
      <c r="I9" s="39" t="s">
        <v>19</v>
      </c>
      <c r="J9" s="14" t="s">
        <v>31</v>
      </c>
      <c r="K9" s="13" t="s">
        <v>4</v>
      </c>
      <c r="L9" s="13" t="s">
        <v>40</v>
      </c>
      <c r="M9" s="13" t="s">
        <v>35</v>
      </c>
      <c r="N9" s="13" t="s">
        <v>36</v>
      </c>
      <c r="O9" s="13" t="s">
        <v>5</v>
      </c>
      <c r="P9" s="13" t="s">
        <v>37</v>
      </c>
      <c r="Q9" s="14" t="s">
        <v>38</v>
      </c>
      <c r="R9" s="14" t="s">
        <v>39</v>
      </c>
      <c r="S9" s="14" t="s">
        <v>6</v>
      </c>
      <c r="T9" s="14" t="s">
        <v>53</v>
      </c>
      <c r="U9" s="23" t="s">
        <v>3</v>
      </c>
      <c r="V9" s="23" t="s">
        <v>1</v>
      </c>
      <c r="W9" s="40" t="s">
        <v>43</v>
      </c>
      <c r="X9" s="30" t="s">
        <v>54</v>
      </c>
      <c r="Y9" s="23" t="s">
        <v>1</v>
      </c>
      <c r="Z9" s="47" t="s">
        <v>55</v>
      </c>
      <c r="AA9" s="75"/>
      <c r="AB9" s="77"/>
    </row>
    <row r="10" spans="1:28" ht="36.75" customHeight="1">
      <c r="A10" s="8">
        <v>1</v>
      </c>
      <c r="B10" s="21" t="s">
        <v>12</v>
      </c>
      <c r="C10" s="28" t="s">
        <v>7</v>
      </c>
      <c r="D10" s="32">
        <v>10</v>
      </c>
      <c r="E10" s="24">
        <v>5</v>
      </c>
      <c r="F10" s="25">
        <v>15</v>
      </c>
      <c r="G10" s="26">
        <v>1</v>
      </c>
      <c r="H10" s="33">
        <f>G10*0.8</f>
        <v>0.8</v>
      </c>
      <c r="I10" s="41">
        <v>0</v>
      </c>
      <c r="J10" s="8">
        <v>6</v>
      </c>
      <c r="K10" s="6">
        <v>0</v>
      </c>
      <c r="L10" s="6">
        <v>3</v>
      </c>
      <c r="M10" s="6">
        <v>0</v>
      </c>
      <c r="N10" s="6">
        <v>9</v>
      </c>
      <c r="O10" s="6">
        <v>0</v>
      </c>
      <c r="P10" s="11">
        <v>0</v>
      </c>
      <c r="Q10" s="8">
        <v>6</v>
      </c>
      <c r="R10" s="8">
        <v>8</v>
      </c>
      <c r="S10" s="8">
        <v>0</v>
      </c>
      <c r="T10" s="8">
        <v>2</v>
      </c>
      <c r="U10" s="5">
        <f aca="true" t="shared" si="0" ref="U10:U16">SUM(I10:T10)</f>
        <v>34</v>
      </c>
      <c r="V10" s="7">
        <v>1</v>
      </c>
      <c r="W10" s="33">
        <f>V10*2</f>
        <v>2</v>
      </c>
      <c r="X10" s="45">
        <v>10</v>
      </c>
      <c r="Y10" s="26">
        <v>1</v>
      </c>
      <c r="Z10" s="48">
        <f>Y10*1</f>
        <v>1</v>
      </c>
      <c r="AA10" s="50">
        <f>W10+Y10+H10</f>
        <v>3.8</v>
      </c>
      <c r="AB10" s="52">
        <v>1</v>
      </c>
    </row>
    <row r="11" spans="1:28" ht="31.5" customHeight="1">
      <c r="A11" s="8">
        <v>2</v>
      </c>
      <c r="B11" s="21" t="s">
        <v>11</v>
      </c>
      <c r="C11" s="28" t="s">
        <v>24</v>
      </c>
      <c r="D11" s="32">
        <v>6</v>
      </c>
      <c r="E11" s="24">
        <v>4</v>
      </c>
      <c r="F11" s="25">
        <v>10</v>
      </c>
      <c r="G11" s="26">
        <v>5</v>
      </c>
      <c r="H11" s="33">
        <f aca="true" t="shared" si="1" ref="H11:H16">G11*0.8</f>
        <v>4</v>
      </c>
      <c r="I11" s="41">
        <v>1</v>
      </c>
      <c r="J11" s="8">
        <v>10</v>
      </c>
      <c r="K11" s="6">
        <v>0</v>
      </c>
      <c r="L11" s="6">
        <v>0</v>
      </c>
      <c r="M11" s="6">
        <v>0</v>
      </c>
      <c r="N11" s="6">
        <v>13</v>
      </c>
      <c r="O11" s="6">
        <v>2</v>
      </c>
      <c r="P11" s="8">
        <v>18</v>
      </c>
      <c r="Q11" s="8">
        <v>24</v>
      </c>
      <c r="R11" s="8">
        <v>14</v>
      </c>
      <c r="S11" s="8">
        <v>10</v>
      </c>
      <c r="T11" s="8">
        <v>3</v>
      </c>
      <c r="U11" s="5">
        <f t="shared" si="0"/>
        <v>95</v>
      </c>
      <c r="V11" s="7">
        <v>7</v>
      </c>
      <c r="W11" s="33">
        <f aca="true" t="shared" si="2" ref="W11:W16">V11*2</f>
        <v>14</v>
      </c>
      <c r="X11" s="45">
        <v>8</v>
      </c>
      <c r="Y11" s="26">
        <v>4</v>
      </c>
      <c r="Z11" s="48">
        <f>Y11*1</f>
        <v>4</v>
      </c>
      <c r="AA11" s="50">
        <f>W11+Y11+H11</f>
        <v>22</v>
      </c>
      <c r="AB11" s="52">
        <v>6</v>
      </c>
    </row>
    <row r="12" spans="1:28" ht="32.25" customHeight="1">
      <c r="A12" s="8">
        <v>3</v>
      </c>
      <c r="B12" s="21" t="s">
        <v>10</v>
      </c>
      <c r="C12" s="28" t="s">
        <v>8</v>
      </c>
      <c r="D12" s="32">
        <v>6</v>
      </c>
      <c r="E12" s="24">
        <v>5</v>
      </c>
      <c r="F12" s="25">
        <v>11</v>
      </c>
      <c r="G12" s="26">
        <v>4</v>
      </c>
      <c r="H12" s="33">
        <f t="shared" si="1"/>
        <v>3.2</v>
      </c>
      <c r="I12" s="41">
        <v>0</v>
      </c>
      <c r="J12" s="8">
        <v>2</v>
      </c>
      <c r="K12" s="6">
        <v>0</v>
      </c>
      <c r="L12" s="6">
        <v>0</v>
      </c>
      <c r="M12" s="6">
        <v>0</v>
      </c>
      <c r="N12" s="6">
        <v>13</v>
      </c>
      <c r="O12" s="20">
        <v>2</v>
      </c>
      <c r="P12" s="8">
        <v>4</v>
      </c>
      <c r="Q12" s="8">
        <v>25</v>
      </c>
      <c r="R12" s="8">
        <v>10</v>
      </c>
      <c r="S12" s="11">
        <v>10</v>
      </c>
      <c r="T12" s="8">
        <v>0</v>
      </c>
      <c r="U12" s="5">
        <f t="shared" si="0"/>
        <v>66</v>
      </c>
      <c r="V12" s="7">
        <v>3</v>
      </c>
      <c r="W12" s="33">
        <f t="shared" si="2"/>
        <v>6</v>
      </c>
      <c r="X12" s="45">
        <v>6</v>
      </c>
      <c r="Y12" s="26">
        <v>6</v>
      </c>
      <c r="Z12" s="48">
        <f>Y12*1</f>
        <v>6</v>
      </c>
      <c r="AA12" s="50">
        <f>W12+Y12+H12</f>
        <v>15.2</v>
      </c>
      <c r="AB12" s="52">
        <v>4</v>
      </c>
    </row>
    <row r="13" spans="1:28" ht="30" customHeight="1">
      <c r="A13" s="8">
        <v>4</v>
      </c>
      <c r="B13" s="21" t="s">
        <v>25</v>
      </c>
      <c r="C13" s="28" t="s">
        <v>26</v>
      </c>
      <c r="D13" s="32">
        <v>7</v>
      </c>
      <c r="E13" s="24">
        <v>5</v>
      </c>
      <c r="F13" s="27">
        <v>12</v>
      </c>
      <c r="G13" s="26">
        <v>3</v>
      </c>
      <c r="H13" s="33">
        <f t="shared" si="1"/>
        <v>2.4000000000000004</v>
      </c>
      <c r="I13" s="41">
        <v>0</v>
      </c>
      <c r="J13" s="8">
        <v>0</v>
      </c>
      <c r="K13" s="6">
        <v>0</v>
      </c>
      <c r="L13" s="6">
        <v>0</v>
      </c>
      <c r="M13" s="6">
        <v>0</v>
      </c>
      <c r="N13" s="6">
        <v>7</v>
      </c>
      <c r="O13" s="20">
        <v>0</v>
      </c>
      <c r="P13" s="8">
        <v>9</v>
      </c>
      <c r="Q13" s="8">
        <v>9</v>
      </c>
      <c r="R13" s="8">
        <v>9</v>
      </c>
      <c r="S13" s="8">
        <v>0</v>
      </c>
      <c r="T13" s="8">
        <v>5</v>
      </c>
      <c r="U13" s="5">
        <f t="shared" si="0"/>
        <v>39</v>
      </c>
      <c r="V13" s="7">
        <v>2</v>
      </c>
      <c r="W13" s="33">
        <f t="shared" si="2"/>
        <v>4</v>
      </c>
      <c r="X13" s="45">
        <v>9</v>
      </c>
      <c r="Y13" s="26">
        <v>3</v>
      </c>
      <c r="Z13" s="48">
        <f>Y13*1</f>
        <v>3</v>
      </c>
      <c r="AA13" s="50">
        <f>W13+Y13+H13</f>
        <v>9.4</v>
      </c>
      <c r="AB13" s="52">
        <v>2</v>
      </c>
    </row>
    <row r="14" spans="1:28" ht="32.25" customHeight="1">
      <c r="A14" s="8">
        <v>5</v>
      </c>
      <c r="B14" s="21" t="s">
        <v>51</v>
      </c>
      <c r="C14" s="28" t="s">
        <v>27</v>
      </c>
      <c r="D14" s="32">
        <v>8</v>
      </c>
      <c r="E14" s="8">
        <v>6</v>
      </c>
      <c r="F14" s="5">
        <v>14</v>
      </c>
      <c r="G14" s="26">
        <v>2</v>
      </c>
      <c r="H14" s="33">
        <f t="shared" si="1"/>
        <v>1.6</v>
      </c>
      <c r="I14" s="41">
        <v>0</v>
      </c>
      <c r="J14" s="8">
        <v>1</v>
      </c>
      <c r="K14" s="6">
        <v>0</v>
      </c>
      <c r="L14" s="6">
        <v>0</v>
      </c>
      <c r="M14" s="6">
        <v>24</v>
      </c>
      <c r="N14" s="6">
        <v>16</v>
      </c>
      <c r="O14" s="20">
        <v>8</v>
      </c>
      <c r="P14" s="8">
        <v>8</v>
      </c>
      <c r="Q14" s="8">
        <v>24</v>
      </c>
      <c r="R14" s="8">
        <v>3</v>
      </c>
      <c r="S14" s="8">
        <v>0</v>
      </c>
      <c r="T14" s="8">
        <v>3</v>
      </c>
      <c r="U14" s="5">
        <f t="shared" si="0"/>
        <v>87</v>
      </c>
      <c r="V14" s="7">
        <v>6</v>
      </c>
      <c r="W14" s="33">
        <f t="shared" si="2"/>
        <v>12</v>
      </c>
      <c r="X14" s="32">
        <v>6</v>
      </c>
      <c r="Y14" s="7">
        <v>6</v>
      </c>
      <c r="Z14" s="48">
        <f>Y14*1</f>
        <v>6</v>
      </c>
      <c r="AA14" s="50">
        <f>W14+Y14+H14</f>
        <v>19.6</v>
      </c>
      <c r="AB14" s="52">
        <v>5</v>
      </c>
    </row>
    <row r="15" spans="1:28" ht="33" customHeight="1">
      <c r="A15" s="8">
        <v>6</v>
      </c>
      <c r="B15" s="21" t="s">
        <v>20</v>
      </c>
      <c r="C15" s="28" t="s">
        <v>28</v>
      </c>
      <c r="D15" s="32">
        <v>10</v>
      </c>
      <c r="E15" s="8">
        <v>5</v>
      </c>
      <c r="F15" s="5">
        <v>15</v>
      </c>
      <c r="G15" s="26">
        <v>1</v>
      </c>
      <c r="H15" s="33">
        <f t="shared" si="1"/>
        <v>0.8</v>
      </c>
      <c r="I15" s="41">
        <v>0</v>
      </c>
      <c r="J15" s="8">
        <v>2</v>
      </c>
      <c r="K15" s="6">
        <v>3</v>
      </c>
      <c r="L15" s="6">
        <v>0</v>
      </c>
      <c r="M15" s="6">
        <v>0</v>
      </c>
      <c r="N15" s="6">
        <v>12</v>
      </c>
      <c r="O15" s="6">
        <v>1</v>
      </c>
      <c r="P15" s="8">
        <v>16</v>
      </c>
      <c r="Q15" s="8">
        <v>18</v>
      </c>
      <c r="R15" s="8">
        <v>13</v>
      </c>
      <c r="S15" s="8">
        <v>10</v>
      </c>
      <c r="T15" s="8">
        <v>2</v>
      </c>
      <c r="U15" s="5">
        <f t="shared" si="0"/>
        <v>77</v>
      </c>
      <c r="V15" s="7">
        <v>5</v>
      </c>
      <c r="W15" s="33">
        <f t="shared" si="2"/>
        <v>10</v>
      </c>
      <c r="X15" s="32">
        <v>10</v>
      </c>
      <c r="Y15" s="7">
        <v>1</v>
      </c>
      <c r="Z15" s="48">
        <f>Y15*1</f>
        <v>1</v>
      </c>
      <c r="AA15" s="50">
        <f>W15+Y15+H15</f>
        <v>11.8</v>
      </c>
      <c r="AB15" s="52">
        <v>3</v>
      </c>
    </row>
    <row r="16" spans="1:28" ht="32.25" customHeight="1" thickBot="1">
      <c r="A16" s="8">
        <v>7</v>
      </c>
      <c r="B16" s="22" t="s">
        <v>9</v>
      </c>
      <c r="C16" s="29" t="s">
        <v>32</v>
      </c>
      <c r="D16" s="34">
        <v>9</v>
      </c>
      <c r="E16" s="35">
        <v>5</v>
      </c>
      <c r="F16" s="36">
        <v>14</v>
      </c>
      <c r="G16" s="37">
        <v>2</v>
      </c>
      <c r="H16" s="38">
        <f t="shared" si="1"/>
        <v>1.6</v>
      </c>
      <c r="I16" s="42">
        <v>0</v>
      </c>
      <c r="J16" s="35">
        <v>0</v>
      </c>
      <c r="K16" s="12">
        <v>0</v>
      </c>
      <c r="L16" s="12">
        <v>0</v>
      </c>
      <c r="M16" s="12">
        <v>0</v>
      </c>
      <c r="N16" s="12">
        <v>15</v>
      </c>
      <c r="O16" s="12">
        <v>1</v>
      </c>
      <c r="P16" s="43">
        <v>14</v>
      </c>
      <c r="Q16" s="43">
        <v>18</v>
      </c>
      <c r="R16" s="43">
        <v>14</v>
      </c>
      <c r="S16" s="43">
        <v>10</v>
      </c>
      <c r="T16" s="43">
        <v>2</v>
      </c>
      <c r="U16" s="36">
        <f t="shared" si="0"/>
        <v>74</v>
      </c>
      <c r="V16" s="44">
        <v>4</v>
      </c>
      <c r="W16" s="38">
        <f t="shared" si="2"/>
        <v>8</v>
      </c>
      <c r="X16" s="34">
        <v>7</v>
      </c>
      <c r="Y16" s="46">
        <v>5</v>
      </c>
      <c r="Z16" s="49">
        <f>Y16*1</f>
        <v>5</v>
      </c>
      <c r="AA16" s="51">
        <f>W16+Y16+H16</f>
        <v>14.6</v>
      </c>
      <c r="AB16" s="53">
        <v>4</v>
      </c>
    </row>
    <row r="17" spans="1:28" ht="12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</row>
    <row r="18" spans="1:28" ht="15">
      <c r="A18" s="3" t="s">
        <v>33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63"/>
      <c r="M18" s="63"/>
      <c r="N18" s="10" t="s">
        <v>15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</row>
    <row r="19" spans="1:28" ht="15">
      <c r="A19" s="3" t="s">
        <v>34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63"/>
      <c r="M19" s="63"/>
      <c r="N19" s="10" t="s">
        <v>29</v>
      </c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</row>
  </sheetData>
  <sheetProtection/>
  <mergeCells count="17">
    <mergeCell ref="A1:AB1"/>
    <mergeCell ref="A2:AB2"/>
    <mergeCell ref="A3:AB3"/>
    <mergeCell ref="A6:AB6"/>
    <mergeCell ref="I8:W8"/>
    <mergeCell ref="X8:Z8"/>
    <mergeCell ref="AA8:AA9"/>
    <mergeCell ref="AB8:AB9"/>
    <mergeCell ref="A8:A9"/>
    <mergeCell ref="B8:B9"/>
    <mergeCell ref="A4:AB4"/>
    <mergeCell ref="C8:C9"/>
    <mergeCell ref="L19:M19"/>
    <mergeCell ref="A7:F7"/>
    <mergeCell ref="J7:P7"/>
    <mergeCell ref="L18:M18"/>
    <mergeCell ref="D8:H8"/>
  </mergeCells>
  <printOptions/>
  <pageMargins left="0.23" right="0.21" top="0.3" bottom="0.32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9"/>
  <sheetViews>
    <sheetView zoomScalePageLayoutView="0" workbookViewId="0" topLeftCell="A9">
      <selection activeCell="AF9" sqref="AF9"/>
    </sheetView>
  </sheetViews>
  <sheetFormatPr defaultColWidth="9.140625" defaultRowHeight="12.75"/>
  <cols>
    <col min="1" max="1" width="5.140625" style="0" customWidth="1"/>
    <col min="2" max="2" width="14.28125" style="0" customWidth="1"/>
    <col min="3" max="3" width="12.421875" style="0" customWidth="1"/>
    <col min="4" max="4" width="4.140625" style="0" customWidth="1"/>
    <col min="5" max="5" width="3.421875" style="0" customWidth="1"/>
    <col min="6" max="6" width="3.00390625" style="0" customWidth="1"/>
    <col min="7" max="7" width="3.140625" style="0" customWidth="1"/>
    <col min="8" max="8" width="5.00390625" style="0" customWidth="1"/>
    <col min="9" max="9" width="4.421875" style="0" customWidth="1"/>
    <col min="10" max="10" width="4.00390625" style="0" customWidth="1"/>
    <col min="11" max="11" width="3.7109375" style="0" customWidth="1"/>
    <col min="12" max="12" width="4.28125" style="0" customWidth="1"/>
    <col min="13" max="13" width="3.28125" style="0" customWidth="1"/>
    <col min="14" max="14" width="4.28125" style="0" customWidth="1"/>
    <col min="15" max="16" width="3.8515625" style="0" customWidth="1"/>
    <col min="17" max="17" width="4.140625" style="0" customWidth="1"/>
    <col min="18" max="20" width="3.8515625" style="0" customWidth="1"/>
    <col min="21" max="21" width="3.28125" style="0" customWidth="1"/>
    <col min="22" max="22" width="4.28125" style="0" customWidth="1"/>
    <col min="23" max="23" width="4.140625" style="0" customWidth="1"/>
    <col min="24" max="24" width="4.28125" style="0" customWidth="1"/>
    <col min="25" max="25" width="3.8515625" style="0" customWidth="1"/>
    <col min="26" max="26" width="5.140625" style="0" customWidth="1"/>
    <col min="27" max="27" width="5.00390625" style="0" customWidth="1"/>
    <col min="28" max="28" width="4.8515625" style="0" customWidth="1"/>
    <col min="29" max="29" width="5.57421875" style="0" customWidth="1"/>
    <col min="30" max="30" width="5.28125" style="0" customWidth="1"/>
  </cols>
  <sheetData>
    <row r="1" spans="1:30" ht="12.75">
      <c r="A1" s="70" t="s">
        <v>57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</row>
    <row r="2" spans="1:30" ht="12.75">
      <c r="A2" s="70" t="s">
        <v>58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</row>
    <row r="3" spans="1:30" ht="12.75">
      <c r="A3" s="70" t="s">
        <v>59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</row>
    <row r="4" spans="1:30" ht="18">
      <c r="A4" s="61" t="s">
        <v>56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</row>
    <row r="5" spans="1:30" ht="12.75">
      <c r="A5" s="2" t="s">
        <v>23</v>
      </c>
      <c r="B5" s="4"/>
      <c r="C5" s="4"/>
      <c r="D5" s="1"/>
      <c r="E5" s="1"/>
      <c r="F5" s="1"/>
      <c r="G5" s="1"/>
      <c r="H5" s="1"/>
      <c r="I5" s="1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AC5" s="18"/>
      <c r="AD5" s="9" t="s">
        <v>13</v>
      </c>
    </row>
    <row r="6" spans="1:30" ht="20.25">
      <c r="A6" s="71" t="s">
        <v>22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</row>
    <row r="7" spans="1:26" ht="18.75" thickBot="1">
      <c r="A7" s="64" t="s">
        <v>60</v>
      </c>
      <c r="B7" s="65"/>
      <c r="C7" s="65"/>
      <c r="D7" s="65"/>
      <c r="E7" s="65"/>
      <c r="F7" s="65"/>
      <c r="G7" s="15"/>
      <c r="H7" s="15"/>
      <c r="I7" s="15"/>
      <c r="J7" s="66"/>
      <c r="K7" s="66"/>
      <c r="L7" s="66"/>
      <c r="M7" s="66"/>
      <c r="N7" s="66"/>
      <c r="O7" s="66"/>
      <c r="P7" s="66"/>
      <c r="Q7" s="66"/>
      <c r="R7" s="66"/>
      <c r="S7" s="16"/>
      <c r="T7" s="16"/>
      <c r="U7" s="16"/>
      <c r="V7" s="16"/>
      <c r="W7" s="16"/>
      <c r="X7" s="16"/>
      <c r="Y7" s="16"/>
      <c r="Z7" s="17"/>
    </row>
    <row r="8" spans="1:30" ht="35.25" customHeight="1">
      <c r="A8" s="78" t="s">
        <v>52</v>
      </c>
      <c r="B8" s="79" t="s">
        <v>2</v>
      </c>
      <c r="C8" s="62" t="s">
        <v>0</v>
      </c>
      <c r="D8" s="67" t="s">
        <v>48</v>
      </c>
      <c r="E8" s="68"/>
      <c r="F8" s="68"/>
      <c r="G8" s="68"/>
      <c r="H8" s="69"/>
      <c r="I8" s="67" t="s">
        <v>41</v>
      </c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9"/>
      <c r="Z8" s="72" t="s">
        <v>49</v>
      </c>
      <c r="AA8" s="73"/>
      <c r="AB8" s="73"/>
      <c r="AC8" s="74" t="s">
        <v>50</v>
      </c>
      <c r="AD8" s="76" t="s">
        <v>1</v>
      </c>
    </row>
    <row r="9" spans="1:30" ht="156.75" thickBot="1">
      <c r="A9" s="78"/>
      <c r="B9" s="79"/>
      <c r="C9" s="62"/>
      <c r="D9" s="30" t="s">
        <v>30</v>
      </c>
      <c r="E9" s="14" t="s">
        <v>42</v>
      </c>
      <c r="F9" s="14" t="s">
        <v>45</v>
      </c>
      <c r="G9" s="23" t="s">
        <v>47</v>
      </c>
      <c r="H9" s="31" t="s">
        <v>44</v>
      </c>
      <c r="I9" s="39" t="s">
        <v>19</v>
      </c>
      <c r="J9" s="13" t="s">
        <v>40</v>
      </c>
      <c r="K9" s="13" t="s">
        <v>35</v>
      </c>
      <c r="L9" s="13" t="s">
        <v>36</v>
      </c>
      <c r="M9" s="19" t="s">
        <v>66</v>
      </c>
      <c r="N9" s="13" t="s">
        <v>5</v>
      </c>
      <c r="O9" s="19" t="s">
        <v>67</v>
      </c>
      <c r="P9" s="19" t="s">
        <v>68</v>
      </c>
      <c r="Q9" s="19" t="s">
        <v>18</v>
      </c>
      <c r="R9" s="13" t="s">
        <v>37</v>
      </c>
      <c r="S9" s="14" t="s">
        <v>38</v>
      </c>
      <c r="T9" s="14" t="s">
        <v>39</v>
      </c>
      <c r="U9" s="14" t="s">
        <v>6</v>
      </c>
      <c r="V9" s="14" t="s">
        <v>53</v>
      </c>
      <c r="W9" s="23" t="s">
        <v>3</v>
      </c>
      <c r="X9" s="23" t="s">
        <v>1</v>
      </c>
      <c r="Y9" s="40" t="s">
        <v>43</v>
      </c>
      <c r="Z9" s="30" t="s">
        <v>54</v>
      </c>
      <c r="AA9" s="23" t="s">
        <v>1</v>
      </c>
      <c r="AB9" s="47" t="s">
        <v>55</v>
      </c>
      <c r="AC9" s="75"/>
      <c r="AD9" s="77"/>
    </row>
    <row r="10" spans="1:30" ht="29.25" thickBot="1">
      <c r="A10" s="8">
        <v>1</v>
      </c>
      <c r="B10" s="54" t="s">
        <v>17</v>
      </c>
      <c r="C10" s="55" t="s">
        <v>62</v>
      </c>
      <c r="D10" s="32">
        <v>10</v>
      </c>
      <c r="E10" s="24">
        <v>4</v>
      </c>
      <c r="F10" s="25">
        <f>D10+E10</f>
        <v>14</v>
      </c>
      <c r="G10" s="26">
        <v>2</v>
      </c>
      <c r="H10" s="59">
        <f>G10*0.8</f>
        <v>1.6</v>
      </c>
      <c r="I10" s="41">
        <v>0</v>
      </c>
      <c r="J10" s="8">
        <v>10</v>
      </c>
      <c r="K10" s="6">
        <v>6</v>
      </c>
      <c r="L10" s="6">
        <v>18</v>
      </c>
      <c r="M10" s="6">
        <v>9</v>
      </c>
      <c r="N10" s="6" t="s">
        <v>46</v>
      </c>
      <c r="O10" s="6" t="s">
        <v>46</v>
      </c>
      <c r="P10" s="6" t="s">
        <v>46</v>
      </c>
      <c r="Q10" s="6" t="s">
        <v>46</v>
      </c>
      <c r="R10" s="6" t="s">
        <v>46</v>
      </c>
      <c r="S10" s="6" t="s">
        <v>46</v>
      </c>
      <c r="T10" s="6" t="s">
        <v>46</v>
      </c>
      <c r="U10" s="6" t="s">
        <v>46</v>
      </c>
      <c r="V10" s="6" t="s">
        <v>46</v>
      </c>
      <c r="W10" s="5">
        <f>SUM(I10:V10)</f>
        <v>43</v>
      </c>
      <c r="X10" s="7" t="s">
        <v>46</v>
      </c>
      <c r="Y10" s="33" t="s">
        <v>46</v>
      </c>
      <c r="Z10" s="45">
        <v>7</v>
      </c>
      <c r="AA10" s="26">
        <v>4</v>
      </c>
      <c r="AB10" s="48">
        <f>AA10*1</f>
        <v>4</v>
      </c>
      <c r="AC10" s="50" t="s">
        <v>46</v>
      </c>
      <c r="AD10" s="52" t="s">
        <v>46</v>
      </c>
    </row>
    <row r="11" spans="1:30" ht="29.25" thickBot="1">
      <c r="A11" s="8">
        <v>2</v>
      </c>
      <c r="B11" s="56" t="s">
        <v>16</v>
      </c>
      <c r="C11" s="55" t="s">
        <v>63</v>
      </c>
      <c r="D11" s="32">
        <v>10</v>
      </c>
      <c r="E11" s="24">
        <v>3</v>
      </c>
      <c r="F11" s="25">
        <f aca="true" t="shared" si="0" ref="F11:F16">D11+E11</f>
        <v>13</v>
      </c>
      <c r="G11" s="26">
        <v>3</v>
      </c>
      <c r="H11" s="59">
        <f aca="true" t="shared" si="1" ref="H11:H16">G11*0.8</f>
        <v>2.4000000000000004</v>
      </c>
      <c r="I11" s="41">
        <v>0</v>
      </c>
      <c r="J11" s="8">
        <v>0</v>
      </c>
      <c r="K11" s="6">
        <v>24</v>
      </c>
      <c r="L11" s="6">
        <v>26</v>
      </c>
      <c r="M11" s="6">
        <v>4</v>
      </c>
      <c r="N11" s="6">
        <v>14</v>
      </c>
      <c r="O11" s="6">
        <v>5</v>
      </c>
      <c r="P11" s="6">
        <v>3</v>
      </c>
      <c r="Q11" s="6">
        <v>12</v>
      </c>
      <c r="R11" s="8">
        <v>8</v>
      </c>
      <c r="S11" s="8">
        <v>21</v>
      </c>
      <c r="T11" s="8">
        <v>7</v>
      </c>
      <c r="U11" s="8">
        <v>10</v>
      </c>
      <c r="V11" s="8">
        <v>1</v>
      </c>
      <c r="W11" s="5">
        <f>SUM(I11:V11)</f>
        <v>135</v>
      </c>
      <c r="X11" s="7">
        <v>4</v>
      </c>
      <c r="Y11" s="33">
        <f>X11*2</f>
        <v>8</v>
      </c>
      <c r="Z11" s="45">
        <v>7</v>
      </c>
      <c r="AA11" s="26">
        <v>4</v>
      </c>
      <c r="AB11" s="48">
        <f aca="true" t="shared" si="2" ref="AB11:AB16">AA11*1</f>
        <v>4</v>
      </c>
      <c r="AC11" s="50">
        <f>H11+Y11+AB11</f>
        <v>14.4</v>
      </c>
      <c r="AD11" s="52">
        <v>4</v>
      </c>
    </row>
    <row r="12" spans="1:30" ht="28.5">
      <c r="A12" s="8">
        <v>3</v>
      </c>
      <c r="B12" s="57" t="s">
        <v>10</v>
      </c>
      <c r="C12" s="55"/>
      <c r="D12" s="32">
        <v>7</v>
      </c>
      <c r="E12" s="24">
        <v>4</v>
      </c>
      <c r="F12" s="25">
        <f t="shared" si="0"/>
        <v>11</v>
      </c>
      <c r="G12" s="26">
        <v>5</v>
      </c>
      <c r="H12" s="59">
        <f t="shared" si="1"/>
        <v>4</v>
      </c>
      <c r="I12" s="41">
        <v>0</v>
      </c>
      <c r="J12" s="8">
        <v>10</v>
      </c>
      <c r="K12" s="6">
        <v>12</v>
      </c>
      <c r="L12" s="6">
        <v>15</v>
      </c>
      <c r="M12" s="6">
        <v>4</v>
      </c>
      <c r="N12" s="6">
        <v>4</v>
      </c>
      <c r="O12" s="20">
        <v>10</v>
      </c>
      <c r="P12" s="20">
        <v>5</v>
      </c>
      <c r="Q12" s="20">
        <v>0</v>
      </c>
      <c r="R12" s="8">
        <v>7</v>
      </c>
      <c r="S12" s="8">
        <v>25</v>
      </c>
      <c r="T12" s="8">
        <v>11</v>
      </c>
      <c r="U12" s="11">
        <v>0</v>
      </c>
      <c r="V12" s="8">
        <v>1</v>
      </c>
      <c r="W12" s="5">
        <f>SUM(I12:V12)</f>
        <v>104</v>
      </c>
      <c r="X12" s="7">
        <v>3</v>
      </c>
      <c r="Y12" s="33">
        <f>X12*2</f>
        <v>6</v>
      </c>
      <c r="Z12" s="45">
        <v>9</v>
      </c>
      <c r="AA12" s="26">
        <v>2</v>
      </c>
      <c r="AB12" s="48">
        <f t="shared" si="2"/>
        <v>2</v>
      </c>
      <c r="AC12" s="50">
        <f>H12+Y12+AB12</f>
        <v>12</v>
      </c>
      <c r="AD12" s="52">
        <v>2</v>
      </c>
    </row>
    <row r="13" spans="1:30" ht="29.25" thickBot="1">
      <c r="A13" s="8">
        <v>4</v>
      </c>
      <c r="B13" s="56" t="s">
        <v>61</v>
      </c>
      <c r="C13" s="55" t="s">
        <v>64</v>
      </c>
      <c r="D13" s="32">
        <v>9</v>
      </c>
      <c r="E13" s="24">
        <v>3</v>
      </c>
      <c r="F13" s="25">
        <f t="shared" si="0"/>
        <v>12</v>
      </c>
      <c r="G13" s="26">
        <v>4</v>
      </c>
      <c r="H13" s="59">
        <f t="shared" si="1"/>
        <v>3.2</v>
      </c>
      <c r="I13" s="41">
        <v>0</v>
      </c>
      <c r="J13" s="8">
        <v>0</v>
      </c>
      <c r="K13" s="6">
        <v>0</v>
      </c>
      <c r="L13" s="6">
        <v>18</v>
      </c>
      <c r="M13" s="6">
        <v>3</v>
      </c>
      <c r="N13" s="6">
        <v>2</v>
      </c>
      <c r="O13" s="20">
        <v>8</v>
      </c>
      <c r="P13" s="20">
        <v>6</v>
      </c>
      <c r="Q13" s="20">
        <v>0</v>
      </c>
      <c r="R13" s="8">
        <v>3</v>
      </c>
      <c r="S13" s="8">
        <v>14</v>
      </c>
      <c r="T13" s="8">
        <v>6</v>
      </c>
      <c r="U13" s="8">
        <v>0</v>
      </c>
      <c r="V13" s="8">
        <v>0</v>
      </c>
      <c r="W13" s="5">
        <f>SUM(I13:V13)</f>
        <v>60</v>
      </c>
      <c r="X13" s="7">
        <v>1</v>
      </c>
      <c r="Y13" s="33">
        <f>X13*2</f>
        <v>2</v>
      </c>
      <c r="Z13" s="45">
        <v>10</v>
      </c>
      <c r="AA13" s="26">
        <v>1</v>
      </c>
      <c r="AB13" s="48">
        <f t="shared" si="2"/>
        <v>1</v>
      </c>
      <c r="AC13" s="50">
        <f>H13+Y13+AB13</f>
        <v>6.2</v>
      </c>
      <c r="AD13" s="52">
        <v>1</v>
      </c>
    </row>
    <row r="14" spans="1:30" ht="18">
      <c r="A14" s="8">
        <v>5</v>
      </c>
      <c r="B14" s="57"/>
      <c r="C14" s="55"/>
      <c r="D14" s="32"/>
      <c r="E14" s="8"/>
      <c r="F14" s="25"/>
      <c r="G14" s="26"/>
      <c r="H14" s="59"/>
      <c r="I14" s="41"/>
      <c r="J14" s="8"/>
      <c r="K14" s="6"/>
      <c r="L14" s="6"/>
      <c r="M14" s="6"/>
      <c r="N14" s="6"/>
      <c r="O14" s="20"/>
      <c r="P14" s="20"/>
      <c r="Q14" s="20"/>
      <c r="R14" s="8"/>
      <c r="S14" s="8"/>
      <c r="T14" s="8"/>
      <c r="U14" s="8"/>
      <c r="V14" s="8"/>
      <c r="W14" s="5"/>
      <c r="X14" s="7"/>
      <c r="Y14" s="33"/>
      <c r="Z14" s="32"/>
      <c r="AA14" s="7"/>
      <c r="AB14" s="48"/>
      <c r="AC14" s="50"/>
      <c r="AD14" s="52"/>
    </row>
    <row r="15" spans="1:30" ht="29.25" thickBot="1">
      <c r="A15" s="8">
        <v>6</v>
      </c>
      <c r="B15" s="56" t="s">
        <v>16</v>
      </c>
      <c r="C15" s="55" t="s">
        <v>65</v>
      </c>
      <c r="D15" s="32">
        <v>8</v>
      </c>
      <c r="E15" s="8">
        <v>4</v>
      </c>
      <c r="F15" s="25">
        <f t="shared" si="0"/>
        <v>12</v>
      </c>
      <c r="G15" s="26">
        <v>4</v>
      </c>
      <c r="H15" s="59">
        <f t="shared" si="1"/>
        <v>3.2</v>
      </c>
      <c r="I15" s="41">
        <v>0</v>
      </c>
      <c r="J15" s="8">
        <v>10</v>
      </c>
      <c r="K15" s="6">
        <v>5</v>
      </c>
      <c r="L15" s="6">
        <v>18</v>
      </c>
      <c r="M15" s="6">
        <v>1</v>
      </c>
      <c r="N15" s="6">
        <v>0</v>
      </c>
      <c r="O15" s="6">
        <v>7</v>
      </c>
      <c r="P15" s="6">
        <v>5</v>
      </c>
      <c r="Q15" s="6">
        <v>0</v>
      </c>
      <c r="R15" s="8">
        <v>2</v>
      </c>
      <c r="S15" s="8">
        <v>27</v>
      </c>
      <c r="T15" s="8">
        <v>10</v>
      </c>
      <c r="U15" s="8">
        <v>0</v>
      </c>
      <c r="V15" s="8">
        <v>0</v>
      </c>
      <c r="W15" s="5">
        <f>SUM(I15:V15)</f>
        <v>85</v>
      </c>
      <c r="X15" s="7">
        <v>2</v>
      </c>
      <c r="Y15" s="33">
        <f>X15*2</f>
        <v>4</v>
      </c>
      <c r="Z15" s="32">
        <v>4</v>
      </c>
      <c r="AA15" s="7">
        <v>6</v>
      </c>
      <c r="AB15" s="48">
        <f t="shared" si="2"/>
        <v>6</v>
      </c>
      <c r="AC15" s="50">
        <f>H15+Y15+AB15</f>
        <v>13.2</v>
      </c>
      <c r="AD15" s="52">
        <v>3</v>
      </c>
    </row>
    <row r="16" spans="1:30" ht="29.25" thickBot="1">
      <c r="A16" s="8">
        <v>7</v>
      </c>
      <c r="B16" s="54" t="s">
        <v>17</v>
      </c>
      <c r="C16" s="58" t="s">
        <v>21</v>
      </c>
      <c r="D16" s="34">
        <v>10</v>
      </c>
      <c r="E16" s="35">
        <v>5</v>
      </c>
      <c r="F16" s="25">
        <f t="shared" si="0"/>
        <v>15</v>
      </c>
      <c r="G16" s="37">
        <v>1</v>
      </c>
      <c r="H16" s="60">
        <f t="shared" si="1"/>
        <v>0.8</v>
      </c>
      <c r="I16" s="42">
        <v>0</v>
      </c>
      <c r="J16" s="35">
        <v>0</v>
      </c>
      <c r="K16" s="12">
        <v>4</v>
      </c>
      <c r="L16" s="12">
        <v>9</v>
      </c>
      <c r="M16" s="12">
        <v>3</v>
      </c>
      <c r="N16" s="12">
        <v>2</v>
      </c>
      <c r="O16" s="12">
        <v>3</v>
      </c>
      <c r="P16" s="12" t="s">
        <v>46</v>
      </c>
      <c r="Q16" s="12" t="s">
        <v>46</v>
      </c>
      <c r="R16" s="12" t="s">
        <v>46</v>
      </c>
      <c r="S16" s="12" t="s">
        <v>46</v>
      </c>
      <c r="T16" s="12" t="s">
        <v>46</v>
      </c>
      <c r="U16" s="12" t="s">
        <v>46</v>
      </c>
      <c r="V16" s="12" t="s">
        <v>46</v>
      </c>
      <c r="W16" s="36">
        <f>SUM(I16:V16)</f>
        <v>21</v>
      </c>
      <c r="X16" s="44" t="s">
        <v>46</v>
      </c>
      <c r="Y16" s="38" t="s">
        <v>46</v>
      </c>
      <c r="Z16" s="34">
        <v>9</v>
      </c>
      <c r="AA16" s="46">
        <v>2</v>
      </c>
      <c r="AB16" s="49">
        <f t="shared" si="2"/>
        <v>2</v>
      </c>
      <c r="AC16" s="50" t="s">
        <v>46</v>
      </c>
      <c r="AD16" s="53" t="s">
        <v>46</v>
      </c>
    </row>
    <row r="17" spans="1:30" ht="12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</row>
    <row r="18" spans="1:30" ht="15">
      <c r="A18" s="3" t="s">
        <v>33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63"/>
      <c r="M18" s="63"/>
      <c r="N18" s="10" t="s">
        <v>15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1:30" ht="15">
      <c r="A19" s="3" t="s">
        <v>34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63"/>
      <c r="M19" s="63"/>
      <c r="N19" s="10" t="s">
        <v>29</v>
      </c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</row>
  </sheetData>
  <sheetProtection/>
  <mergeCells count="17">
    <mergeCell ref="AC8:AC9"/>
    <mergeCell ref="AD8:AD9"/>
    <mergeCell ref="L18:M18"/>
    <mergeCell ref="L19:M19"/>
    <mergeCell ref="A8:A9"/>
    <mergeCell ref="B8:B9"/>
    <mergeCell ref="C8:C9"/>
    <mergeCell ref="D8:H8"/>
    <mergeCell ref="I8:Y8"/>
    <mergeCell ref="Z8:AB8"/>
    <mergeCell ref="A1:AD1"/>
    <mergeCell ref="A2:AD2"/>
    <mergeCell ref="A3:AD3"/>
    <mergeCell ref="A4:AD4"/>
    <mergeCell ref="A6:AD6"/>
    <mergeCell ref="A7:F7"/>
    <mergeCell ref="J7:R7"/>
  </mergeCells>
  <printOptions/>
  <pageMargins left="0.35" right="0.18" top="0.7480314960629921" bottom="0.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2019-02-21T02:43:59Z</cp:lastPrinted>
  <dcterms:created xsi:type="dcterms:W3CDTF">1996-10-08T23:32:33Z</dcterms:created>
  <dcterms:modified xsi:type="dcterms:W3CDTF">2019-02-25T11:37:34Z</dcterms:modified>
  <cp:category/>
  <cp:version/>
  <cp:contentType/>
  <cp:contentStatus/>
</cp:coreProperties>
</file>